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\\ocalafl.org\PRO\SC\COO_Procurement_Staff\Bid Documents - Secured Active Solicitations\ITB WRS 260618 Environmental Water Testing - Contract Lab\Bid Documents\"/>
    </mc:Choice>
  </mc:AlternateContent>
  <xr:revisionPtr revIDLastSave="0" documentId="8_{9E6B1F76-E8BD-4C55-9C4D-AB52D8E552EC}" xr6:coauthVersionLast="47" xr6:coauthVersionMax="47" xr10:uidLastSave="{00000000-0000-0000-0000-000000000000}"/>
  <bookViews>
    <workbookView xWindow="28680" yWindow="-120" windowWidth="29040" windowHeight="15720" xr2:uid="{36ECAC35-6495-4498-BDD8-37AA4CDD06E3}"/>
  </bookViews>
  <sheets>
    <sheet name="Sheet1" sheetId="1" r:id="rId1"/>
  </sheets>
  <definedNames>
    <definedName name="_xlnm.Print_Titles" localSheetId="0">Sheet1!#REF!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9" i="1" l="1"/>
  <c r="H9" i="1" s="1"/>
  <c r="H17" i="1"/>
  <c r="H18" i="1"/>
  <c r="H19" i="1"/>
  <c r="H21" i="1"/>
  <c r="H22" i="1"/>
  <c r="H29" i="1"/>
  <c r="H30" i="1"/>
  <c r="G10" i="1"/>
  <c r="H10" i="1" s="1"/>
  <c r="G11" i="1"/>
  <c r="H11" i="1" s="1"/>
  <c r="G12" i="1"/>
  <c r="H12" i="1" s="1"/>
  <c r="G13" i="1"/>
  <c r="H13" i="1" s="1"/>
  <c r="G14" i="1"/>
  <c r="G15" i="1"/>
  <c r="H15" i="1" s="1"/>
  <c r="G16" i="1"/>
  <c r="H16" i="1" s="1"/>
  <c r="G17" i="1"/>
  <c r="G18" i="1"/>
  <c r="G19" i="1"/>
  <c r="G20" i="1"/>
  <c r="H20" i="1" s="1"/>
  <c r="G21" i="1"/>
  <c r="G22" i="1"/>
  <c r="H14" i="1"/>
  <c r="H27" i="1"/>
  <c r="H28" i="1"/>
  <c r="H31" i="1"/>
  <c r="H32" i="1"/>
  <c r="H33" i="1"/>
  <c r="H43" i="1"/>
  <c r="H44" i="1" s="1"/>
  <c r="H38" i="1"/>
  <c r="H39" i="1" s="1"/>
  <c r="H34" i="1" l="1"/>
  <c r="H24" i="1"/>
  <c r="G23" i="1"/>
  <c r="H46" i="1" l="1"/>
  <c r="H35" i="1"/>
  <c r="G38" i="1" l="1"/>
  <c r="G39" i="1" s="1"/>
  <c r="G43" i="1"/>
  <c r="G44" i="1" s="1"/>
  <c r="G46" i="1" l="1"/>
</calcChain>
</file>

<file path=xl/sharedStrings.xml><?xml version="1.0" encoding="utf-8"?>
<sst xmlns="http://schemas.openxmlformats.org/spreadsheetml/2006/main" count="81" uniqueCount="56">
  <si>
    <t>DESCRIPTION</t>
  </si>
  <si>
    <t>UOM</t>
  </si>
  <si>
    <t>UNIT COST</t>
  </si>
  <si>
    <t>EXTENDED COST</t>
  </si>
  <si>
    <t>Bidder name</t>
  </si>
  <si>
    <t>Bidder Location</t>
  </si>
  <si>
    <t>ENTER COMPANY NAME HERE</t>
  </si>
  <si>
    <t>ITEM</t>
  </si>
  <si>
    <r>
      <rPr>
        <b/>
        <sz val="16"/>
        <color theme="0"/>
        <rFont val="Gadugi"/>
        <family val="2"/>
      </rPr>
      <t>TOTAL BID</t>
    </r>
    <r>
      <rPr>
        <b/>
        <sz val="14"/>
        <color theme="0"/>
        <rFont val="Gadugi"/>
        <family val="2"/>
      </rPr>
      <t xml:space="preserve"> (Grand total of all line items excluding optional item pricing)</t>
    </r>
  </si>
  <si>
    <t xml:space="preserve">  TOTAL CONTRACT TERM PRICING  </t>
  </si>
  <si>
    <t>INITIAL TERM PRICING</t>
  </si>
  <si>
    <t>RENEWAL PRICING</t>
  </si>
  <si>
    <t>OPTIONAL TERM PRICING</t>
  </si>
  <si>
    <t>CONTRACT# WRS/260618</t>
  </si>
  <si>
    <t>No. of Methods</t>
  </si>
  <si>
    <t>Frequency</t>
  </si>
  <si>
    <t>Cost Per Test</t>
  </si>
  <si>
    <t>Total Cost Per Year</t>
  </si>
  <si>
    <t>ITEM #</t>
  </si>
  <si>
    <t>Quarterly</t>
  </si>
  <si>
    <t>Annually</t>
  </si>
  <si>
    <t>2 Every 3 Years</t>
  </si>
  <si>
    <t>Appendix A - Inorganics (62-550.310)</t>
  </si>
  <si>
    <t>Appendix A - Volatile Organics (62-550.310)</t>
  </si>
  <si>
    <t>Bi-Annually</t>
  </si>
  <si>
    <t>Appendix A - Radionuclides (62-550.310(6))</t>
  </si>
  <si>
    <t>Appendix A - Secondaries (62.550.320)</t>
  </si>
  <si>
    <t>Total 3-Year Cost</t>
  </si>
  <si>
    <t>No. of Test Per Year/3 Year</t>
  </si>
  <si>
    <t>Appendix A - Synthetic Organics</t>
  </si>
  <si>
    <t>Appendix B - Quarterly Sludge (WRF 2 Sludge)</t>
  </si>
  <si>
    <t>Appendix A - PFAS (Drinking Water Testing)</t>
  </si>
  <si>
    <t>Appendix A - Inorganics (62-550.310) (Drinking Water Testing)</t>
  </si>
  <si>
    <t>Appendix A - Disinfection Byproducts (62.550.310(3)) (Drinking Water Testing)</t>
  </si>
  <si>
    <t>Appendix C - Annual Sludge TCLP (WRP1, WRF #2 &amp; 3)</t>
  </si>
  <si>
    <t>Appendix D - TKN and Sodium (WRF 3 Monitoring Wells)</t>
  </si>
  <si>
    <t>Appendix E - Reagent Water Quality Laboratory</t>
  </si>
  <si>
    <t>Monthly</t>
  </si>
  <si>
    <t>Appendix F - Annual Effluent (WRF 2 &amp; 3)</t>
  </si>
  <si>
    <t>Appendix G - Annual Influent (WRF 2 &amp; 3)</t>
  </si>
  <si>
    <t>Appendix H - Annual Reclaimed Water (WRF 2 &amp; 3)</t>
  </si>
  <si>
    <t>Appendix J - Annual Industrial 2</t>
  </si>
  <si>
    <t>Appendix I - Annual Industrial 1</t>
  </si>
  <si>
    <t>Annual Tests</t>
  </si>
  <si>
    <t>3-Year Tests</t>
  </si>
  <si>
    <t>Every 3 Years &amp; As Needed</t>
  </si>
  <si>
    <t>Appendix K - Lead and Copper Rule (Reporting Format 62-550.730(4)(a) Lead/Copper</t>
  </si>
  <si>
    <t xml:space="preserve">Every 3 Years </t>
  </si>
  <si>
    <t>Appendix K - Lead and Copper Rule (Reporting Format 62-550.730(4)(a) Alkalinity, Total as CaCO3, Calcium</t>
  </si>
  <si>
    <t>Every 3 Years</t>
  </si>
  <si>
    <t>Total Annual Pricing</t>
  </si>
  <si>
    <t>Total 3-Year Pricing for Annual Tests</t>
  </si>
  <si>
    <t>Total 3-Year Test Pricing</t>
  </si>
  <si>
    <t>TOTAL 3-YEAR BID AMOUNT FOR ANNUAL AND 3-YEAR TESTS</t>
  </si>
  <si>
    <t>BIDDER CITY, STATE</t>
  </si>
  <si>
    <t>REVISED Exhibit B - PRICE PROPOSAL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</si>
</sst>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1" x14ac:knownFonts="1">
    <font>
      <sz val="11"/>
      <color theme="1"/>
      <name val="Calibri"/>
      <family val="2"/>
      <scheme val="minor"/>
    </font>
    <font>
      <sz val="10.5"/>
      <color theme="1"/>
      <name val="Gadugi"/>
      <family val="2"/>
    </font>
    <font>
      <sz val="12"/>
      <color theme="1"/>
      <name val="Gadugi"/>
      <family val="2"/>
    </font>
    <font>
      <sz val="11"/>
      <color theme="1"/>
      <name val="Calibri"/>
      <family val="2"/>
      <scheme val="minor"/>
    </font>
    <font>
      <b/>
      <sz val="12"/>
      <color theme="1"/>
      <name val="Gadugi"/>
      <family val="2"/>
    </font>
    <font>
      <b/>
      <sz val="14"/>
      <color theme="0"/>
      <name val="Gadugi"/>
      <family val="2"/>
    </font>
    <font>
      <b/>
      <sz val="14"/>
      <name val="Gadugi"/>
      <family val="2"/>
    </font>
    <font>
      <b/>
      <sz val="16"/>
      <color theme="1"/>
      <name val="Gadugi"/>
      <family val="2"/>
    </font>
    <font>
      <sz val="11"/>
      <color rgb="FF006100"/>
      <name val="Calibri"/>
      <family val="2"/>
      <scheme val="minor"/>
    </font>
    <font>
      <b/>
      <sz val="12"/>
      <name val="Gadugi"/>
      <family val="2"/>
    </font>
    <font>
      <sz val="8"/>
      <name val="Calibri"/>
      <family val="2"/>
      <scheme val="minor"/>
    </font>
    <font>
      <sz val="10.5"/>
      <color theme="0"/>
      <name val="Gadugi"/>
      <family val="2"/>
    </font>
    <font>
      <b/>
      <sz val="10.5"/>
      <color theme="0"/>
      <name val="Gadugi"/>
      <family val="2"/>
    </font>
    <font>
      <b/>
      <sz val="14"/>
      <color rgb="FF0A9050"/>
      <name val="Calibri"/>
      <family val="2"/>
      <scheme val="minor"/>
    </font>
    <font>
      <b/>
      <sz val="18"/>
      <color theme="0"/>
      <name val="Calibri"/>
      <family val="2"/>
    </font>
    <font>
      <sz val="18"/>
      <color theme="1"/>
      <name val="Gadugi"/>
      <family val="2"/>
    </font>
    <font>
      <b/>
      <sz val="16"/>
      <color theme="0"/>
      <name val="Gadugi"/>
      <family val="2"/>
    </font>
    <font>
      <b/>
      <sz val="16"/>
      <color theme="0"/>
      <name val="Calibri"/>
      <family val="2"/>
    </font>
    <font>
      <b/>
      <sz val="14"/>
      <color theme="1"/>
      <name val="Gadugi"/>
      <family val="2"/>
    </font>
    <font>
      <b/>
      <sz val="18"/>
      <name val="Gadugi"/>
      <family val="2"/>
    </font>
    <font>
      <b/>
      <sz val="16"/>
      <name val="Gadugi"/>
      <family val="2"/>
    </font>
  </fonts>
  <fills count="1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234F76"/>
        <bgColor indexed="64"/>
      </patternFill>
    </fill>
    <fill>
      <patternFill patternType="solid">
        <fgColor rgb="FFACD1D8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E8E8E6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ck">
        <color rgb="FF234F76"/>
      </left>
      <right/>
      <top/>
      <bottom/>
      <diagonal/>
    </border>
    <border>
      <left/>
      <right style="thick">
        <color rgb="FF234F76"/>
      </right>
      <top/>
      <bottom/>
      <diagonal/>
    </border>
    <border>
      <left style="thick">
        <color rgb="FF234F76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rgb="FF234F76"/>
      </right>
      <top style="thin">
        <color indexed="64"/>
      </top>
      <bottom style="thin">
        <color indexed="64"/>
      </bottom>
      <diagonal/>
    </border>
    <border>
      <left style="thick">
        <color rgb="FF234F76"/>
      </left>
      <right/>
      <top/>
      <bottom style="thin">
        <color indexed="64"/>
      </bottom>
      <diagonal/>
    </border>
    <border>
      <left/>
      <right style="thick">
        <color rgb="FF234F76"/>
      </right>
      <top/>
      <bottom style="thin">
        <color indexed="64"/>
      </bottom>
      <diagonal/>
    </border>
    <border>
      <left style="thick">
        <color rgb="FF234F76"/>
      </left>
      <right/>
      <top style="thin">
        <color indexed="64"/>
      </top>
      <bottom style="thin">
        <color indexed="64"/>
      </bottom>
      <diagonal/>
    </border>
    <border>
      <left style="thick">
        <color rgb="FF234F76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rgb="FF234F76"/>
      </right>
      <top style="medium">
        <color indexed="64"/>
      </top>
      <bottom style="medium">
        <color indexed="64"/>
      </bottom>
      <diagonal/>
    </border>
    <border>
      <left style="thick">
        <color rgb="FF234F76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rgb="FF234F76"/>
      </right>
      <top style="thin">
        <color indexed="64"/>
      </top>
      <bottom/>
      <diagonal/>
    </border>
    <border>
      <left style="thick">
        <color theme="3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ck">
        <color theme="3"/>
      </right>
      <top/>
      <bottom style="medium">
        <color indexed="64"/>
      </bottom>
      <diagonal/>
    </border>
    <border>
      <left/>
      <right style="thick">
        <color rgb="FF234F76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ck">
        <color rgb="FF234F76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8" fillId="2" borderId="0" applyNumberFormat="0" applyBorder="0" applyAlignment="0" applyProtection="0"/>
  </cellStyleXfs>
  <cellXfs count="128">
    <xf numFmtId="0" fontId="0" fillId="0" borderId="0" xfId="0"/>
    <xf numFmtId="0" fontId="1" fillId="0" borderId="0" xfId="0" applyFont="1" applyProtection="1"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1" fillId="0" borderId="0" xfId="0" applyFont="1"/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44" fontId="2" fillId="0" borderId="1" xfId="1" applyFont="1" applyFill="1" applyBorder="1" applyAlignment="1">
      <alignment horizontal="center" vertical="center"/>
    </xf>
    <xf numFmtId="0" fontId="11" fillId="0" borderId="0" xfId="0" applyFont="1"/>
    <xf numFmtId="0" fontId="9" fillId="0" borderId="0" xfId="0" applyFont="1" applyAlignment="1">
      <alignment horizontal="right" vertical="center" wrapText="1"/>
    </xf>
    <xf numFmtId="0" fontId="9" fillId="0" borderId="0" xfId="0" applyFont="1" applyAlignment="1">
      <alignment horizontal="right" vertical="center"/>
    </xf>
    <xf numFmtId="44" fontId="6" fillId="0" borderId="0" xfId="0" applyNumberFormat="1" applyFont="1" applyAlignment="1">
      <alignment horizontal="right" vertical="center"/>
    </xf>
    <xf numFmtId="0" fontId="15" fillId="0" borderId="0" xfId="0" applyFont="1" applyProtection="1">
      <protection locked="0"/>
    </xf>
    <xf numFmtId="0" fontId="12" fillId="3" borderId="1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9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44" fontId="4" fillId="0" borderId="9" xfId="1" applyFont="1" applyFill="1" applyBorder="1" applyAlignment="1">
      <alignment horizontal="center" vertical="center"/>
    </xf>
    <xf numFmtId="44" fontId="6" fillId="4" borderId="9" xfId="0" applyNumberFormat="1" applyFont="1" applyFill="1" applyBorder="1" applyAlignment="1">
      <alignment horizontal="center" vertical="center"/>
    </xf>
    <xf numFmtId="0" fontId="9" fillId="0" borderId="6" xfId="0" applyFont="1" applyBorder="1" applyAlignment="1">
      <alignment horizontal="left" vertical="center"/>
    </xf>
    <xf numFmtId="44" fontId="6" fillId="0" borderId="7" xfId="0" applyNumberFormat="1" applyFont="1" applyBorder="1" applyAlignment="1">
      <alignment horizontal="center" vertical="center"/>
    </xf>
    <xf numFmtId="44" fontId="5" fillId="3" borderId="14" xfId="2" applyNumberFormat="1" applyFont="1" applyFill="1" applyBorder="1" applyAlignment="1" applyProtection="1">
      <alignment horizontal="center" vertical="center"/>
    </xf>
    <xf numFmtId="44" fontId="6" fillId="4" borderId="18" xfId="0" applyNumberFormat="1" applyFont="1" applyFill="1" applyBorder="1" applyAlignment="1">
      <alignment horizontal="center" vertical="center"/>
    </xf>
    <xf numFmtId="0" fontId="1" fillId="0" borderId="19" xfId="0" applyFont="1" applyBorder="1" applyProtection="1">
      <protection locked="0"/>
    </xf>
    <xf numFmtId="0" fontId="1" fillId="0" borderId="20" xfId="0" applyFont="1" applyBorder="1" applyProtection="1">
      <protection locked="0"/>
    </xf>
    <xf numFmtId="0" fontId="1" fillId="0" borderId="21" xfId="0" applyFont="1" applyBorder="1" applyProtection="1">
      <protection locked="0"/>
    </xf>
    <xf numFmtId="0" fontId="5" fillId="3" borderId="5" xfId="2" applyFont="1" applyFill="1" applyBorder="1" applyAlignment="1" applyProtection="1">
      <alignment horizontal="right" vertical="center"/>
    </xf>
    <xf numFmtId="44" fontId="6" fillId="4" borderId="4" xfId="0" applyNumberFormat="1" applyFont="1" applyFill="1" applyBorder="1" applyAlignment="1">
      <alignment horizontal="right" vertical="center"/>
    </xf>
    <xf numFmtId="44" fontId="6" fillId="4" borderId="16" xfId="0" applyNumberFormat="1" applyFont="1" applyFill="1" applyBorder="1" applyAlignment="1">
      <alignment horizontal="right" vertical="center"/>
    </xf>
    <xf numFmtId="0" fontId="12" fillId="3" borderId="1" xfId="0" applyFont="1" applyFill="1" applyBorder="1" applyAlignment="1">
      <alignment horizontal="center" vertical="center" wrapText="1"/>
    </xf>
    <xf numFmtId="0" fontId="12" fillId="3" borderId="24" xfId="0" applyFont="1" applyFill="1" applyBorder="1" applyAlignment="1">
      <alignment horizontal="center" vertical="center"/>
    </xf>
    <xf numFmtId="44" fontId="2" fillId="0" borderId="24" xfId="1" applyFont="1" applyFill="1" applyBorder="1" applyAlignment="1">
      <alignment horizontal="center" vertical="center"/>
    </xf>
    <xf numFmtId="0" fontId="12" fillId="3" borderId="24" xfId="0" applyFont="1" applyFill="1" applyBorder="1" applyAlignment="1">
      <alignment horizontal="center" vertical="center" wrapText="1"/>
    </xf>
    <xf numFmtId="44" fontId="12" fillId="3" borderId="24" xfId="0" applyNumberFormat="1" applyFont="1" applyFill="1" applyBorder="1" applyAlignment="1">
      <alignment horizontal="center" vertical="center" wrapText="1"/>
    </xf>
    <xf numFmtId="0" fontId="2" fillId="0" borderId="24" xfId="1" applyNumberFormat="1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7" xfId="0" applyFont="1" applyBorder="1" applyAlignment="1">
      <alignment vertical="center"/>
    </xf>
    <xf numFmtId="44" fontId="2" fillId="0" borderId="1" xfId="1" applyFont="1" applyFill="1" applyBorder="1" applyAlignment="1">
      <alignment horizontal="center" vertical="center" wrapText="1"/>
    </xf>
    <xf numFmtId="0" fontId="2" fillId="0" borderId="33" xfId="0" applyFont="1" applyBorder="1" applyAlignment="1">
      <alignment vertical="center" wrapText="1"/>
    </xf>
    <xf numFmtId="0" fontId="2" fillId="0" borderId="33" xfId="0" applyFont="1" applyBorder="1" applyAlignment="1">
      <alignment horizontal="center" vertical="center" wrapText="1"/>
    </xf>
    <xf numFmtId="44" fontId="2" fillId="0" borderId="33" xfId="1" applyFont="1" applyFill="1" applyBorder="1" applyAlignment="1">
      <alignment horizontal="center" vertical="center"/>
    </xf>
    <xf numFmtId="0" fontId="2" fillId="0" borderId="31" xfId="1" applyNumberFormat="1" applyFont="1" applyFill="1" applyBorder="1" applyAlignment="1">
      <alignment horizontal="center" vertical="center"/>
    </xf>
    <xf numFmtId="44" fontId="2" fillId="0" borderId="31" xfId="1" applyFont="1" applyFill="1" applyBorder="1" applyAlignment="1">
      <alignment horizontal="center" vertical="center"/>
    </xf>
    <xf numFmtId="44" fontId="4" fillId="9" borderId="25" xfId="1" applyFont="1" applyFill="1" applyBorder="1" applyAlignment="1">
      <alignment horizontal="center" vertical="center"/>
    </xf>
    <xf numFmtId="0" fontId="2" fillId="9" borderId="5" xfId="0" applyFont="1" applyFill="1" applyBorder="1" applyAlignment="1">
      <alignment horizontal="right" vertical="center"/>
    </xf>
    <xf numFmtId="0" fontId="18" fillId="9" borderId="28" xfId="0" applyFont="1" applyFill="1" applyBorder="1" applyAlignment="1">
      <alignment horizontal="right" vertical="center"/>
    </xf>
    <xf numFmtId="44" fontId="4" fillId="10" borderId="25" xfId="0" applyNumberFormat="1" applyFont="1" applyFill="1" applyBorder="1" applyAlignment="1">
      <alignment horizontal="right" vertical="center"/>
    </xf>
    <xf numFmtId="0" fontId="18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2" fillId="0" borderId="26" xfId="0" applyFont="1" applyBorder="1" applyAlignment="1">
      <alignment vertical="center" wrapText="1"/>
    </xf>
    <xf numFmtId="0" fontId="2" fillId="0" borderId="26" xfId="0" applyFont="1" applyBorder="1" applyAlignment="1">
      <alignment horizontal="center" vertical="center" wrapText="1"/>
    </xf>
    <xf numFmtId="44" fontId="2" fillId="0" borderId="26" xfId="1" applyFont="1" applyFill="1" applyBorder="1" applyAlignment="1">
      <alignment horizontal="center" vertical="center"/>
    </xf>
    <xf numFmtId="0" fontId="2" fillId="0" borderId="27" xfId="1" applyNumberFormat="1" applyFont="1" applyFill="1" applyBorder="1" applyAlignment="1">
      <alignment horizontal="center" vertical="center"/>
    </xf>
    <xf numFmtId="44" fontId="6" fillId="11" borderId="25" xfId="0" applyNumberFormat="1" applyFont="1" applyFill="1" applyBorder="1" applyAlignment="1">
      <alignment horizontal="center" vertical="center"/>
    </xf>
    <xf numFmtId="44" fontId="4" fillId="6" borderId="0" xfId="1" applyFont="1" applyFill="1" applyBorder="1" applyAlignment="1">
      <alignment horizontal="center" vertical="center"/>
    </xf>
    <xf numFmtId="44" fontId="2" fillId="0" borderId="43" xfId="1" applyFont="1" applyFill="1" applyBorder="1" applyAlignment="1">
      <alignment horizontal="center" vertical="center"/>
    </xf>
    <xf numFmtId="44" fontId="6" fillId="9" borderId="39" xfId="0" applyNumberFormat="1" applyFont="1" applyFill="1" applyBorder="1" applyAlignment="1">
      <alignment horizontal="center" vertical="center"/>
    </xf>
    <xf numFmtId="0" fontId="14" fillId="3" borderId="44" xfId="0" applyFont="1" applyFill="1" applyBorder="1" applyAlignment="1">
      <alignment horizontal="left" vertical="center"/>
    </xf>
    <xf numFmtId="0" fontId="14" fillId="3" borderId="40" xfId="0" applyFont="1" applyFill="1" applyBorder="1" applyAlignment="1">
      <alignment horizontal="left" vertical="center"/>
    </xf>
    <xf numFmtId="0" fontId="17" fillId="3" borderId="45" xfId="0" applyFont="1" applyFill="1" applyBorder="1" applyAlignment="1">
      <alignment horizontal="right" vertical="center"/>
    </xf>
    <xf numFmtId="0" fontId="17" fillId="3" borderId="46" xfId="0" applyFont="1" applyFill="1" applyBorder="1" applyAlignment="1">
      <alignment horizontal="right" vertical="center"/>
    </xf>
    <xf numFmtId="0" fontId="7" fillId="0" borderId="47" xfId="0" applyFont="1" applyBorder="1" applyAlignment="1">
      <alignment vertical="center"/>
    </xf>
    <xf numFmtId="0" fontId="7" fillId="0" borderId="48" xfId="0" applyFont="1" applyBorder="1" applyAlignment="1">
      <alignment vertical="center"/>
    </xf>
    <xf numFmtId="0" fontId="12" fillId="3" borderId="36" xfId="0" applyFont="1" applyFill="1" applyBorder="1" applyAlignment="1">
      <alignment horizontal="center" vertical="center"/>
    </xf>
    <xf numFmtId="0" fontId="12" fillId="3" borderId="42" xfId="0" applyFont="1" applyFill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44" fontId="4" fillId="6" borderId="53" xfId="1" applyFont="1" applyFill="1" applyBorder="1" applyAlignment="1">
      <alignment horizontal="center" vertical="center"/>
    </xf>
    <xf numFmtId="0" fontId="18" fillId="0" borderId="47" xfId="0" applyFont="1" applyBorder="1" applyAlignment="1">
      <alignment horizontal="right" vertical="center"/>
    </xf>
    <xf numFmtId="44" fontId="4" fillId="0" borderId="48" xfId="1" applyFont="1" applyFill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44" fontId="4" fillId="0" borderId="9" xfId="1" applyFont="1" applyFill="1" applyBorder="1" applyAlignment="1" applyProtection="1">
      <alignment horizontal="center" vertical="center"/>
      <protection hidden="1"/>
    </xf>
    <xf numFmtId="44" fontId="4" fillId="0" borderId="42" xfId="1" applyFont="1" applyFill="1" applyBorder="1" applyAlignment="1" applyProtection="1">
      <alignment horizontal="center" vertical="center"/>
      <protection hidden="1"/>
    </xf>
    <xf numFmtId="44" fontId="4" fillId="0" borderId="35" xfId="1" applyFont="1" applyFill="1" applyBorder="1" applyAlignment="1" applyProtection="1">
      <alignment horizontal="center" vertical="center"/>
      <protection hidden="1"/>
    </xf>
    <xf numFmtId="44" fontId="4" fillId="0" borderId="37" xfId="1" applyFont="1" applyFill="1" applyBorder="1" applyAlignment="1" applyProtection="1">
      <alignment horizontal="center" vertical="center"/>
      <protection hidden="1"/>
    </xf>
    <xf numFmtId="0" fontId="1" fillId="0" borderId="36" xfId="0" applyFont="1" applyBorder="1" applyAlignment="1" applyProtection="1">
      <alignment horizontal="center" vertical="center"/>
      <protection locked="0"/>
    </xf>
    <xf numFmtId="0" fontId="1" fillId="0" borderId="49" xfId="0" applyFont="1" applyBorder="1" applyAlignment="1" applyProtection="1">
      <alignment horizontal="center" vertical="center"/>
      <protection locked="0"/>
    </xf>
    <xf numFmtId="0" fontId="6" fillId="4" borderId="24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13" fillId="5" borderId="31" xfId="2" applyFont="1" applyFill="1" applyBorder="1" applyAlignment="1" applyProtection="1">
      <alignment horizontal="center" vertical="center"/>
      <protection locked="0"/>
    </xf>
    <xf numFmtId="0" fontId="13" fillId="5" borderId="16" xfId="2" applyFont="1" applyFill="1" applyBorder="1" applyAlignment="1" applyProtection="1">
      <alignment horizontal="center" vertical="center"/>
      <protection locked="0"/>
    </xf>
    <xf numFmtId="0" fontId="13" fillId="5" borderId="17" xfId="2" applyFont="1" applyFill="1" applyBorder="1" applyAlignment="1" applyProtection="1">
      <alignment horizontal="center" vertical="center"/>
      <protection locked="0"/>
    </xf>
    <xf numFmtId="0" fontId="6" fillId="4" borderId="1" xfId="0" applyFont="1" applyFill="1" applyBorder="1" applyAlignment="1">
      <alignment horizontal="center" vertical="center"/>
    </xf>
    <xf numFmtId="0" fontId="6" fillId="4" borderId="42" xfId="0" applyFont="1" applyFill="1" applyBorder="1" applyAlignment="1">
      <alignment horizontal="center" vertical="center"/>
    </xf>
    <xf numFmtId="0" fontId="13" fillId="5" borderId="1" xfId="2" applyFont="1" applyFill="1" applyBorder="1" applyAlignment="1" applyProtection="1">
      <alignment horizontal="center" vertical="center"/>
      <protection locked="0"/>
    </xf>
    <xf numFmtId="0" fontId="13" fillId="5" borderId="42" xfId="2" applyFont="1" applyFill="1" applyBorder="1" applyAlignment="1" applyProtection="1">
      <alignment horizontal="center" vertical="center"/>
      <protection locked="0"/>
    </xf>
    <xf numFmtId="0" fontId="5" fillId="3" borderId="13" xfId="2" applyFont="1" applyFill="1" applyBorder="1" applyAlignment="1" applyProtection="1">
      <alignment horizontal="right" vertical="center"/>
    </xf>
    <xf numFmtId="0" fontId="5" fillId="3" borderId="5" xfId="2" applyFont="1" applyFill="1" applyBorder="1" applyAlignment="1" applyProtection="1">
      <alignment horizontal="right" vertical="center"/>
    </xf>
    <xf numFmtId="0" fontId="5" fillId="3" borderId="23" xfId="2" applyFont="1" applyFill="1" applyBorder="1" applyAlignment="1" applyProtection="1">
      <alignment horizontal="right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22" xfId="0" applyFont="1" applyFill="1" applyBorder="1" applyAlignment="1">
      <alignment horizontal="center" vertical="center"/>
    </xf>
    <xf numFmtId="44" fontId="6" fillId="4" borderId="15" xfId="0" applyNumberFormat="1" applyFont="1" applyFill="1" applyBorder="1" applyAlignment="1">
      <alignment horizontal="right" vertical="center"/>
    </xf>
    <xf numFmtId="44" fontId="6" fillId="4" borderId="16" xfId="0" applyNumberFormat="1" applyFont="1" applyFill="1" applyBorder="1" applyAlignment="1">
      <alignment horizontal="right" vertical="center"/>
    </xf>
    <xf numFmtId="44" fontId="6" fillId="4" borderId="17" xfId="0" applyNumberFormat="1" applyFont="1" applyFill="1" applyBorder="1" applyAlignment="1">
      <alignment horizontal="right" vertical="center"/>
    </xf>
    <xf numFmtId="44" fontId="6" fillId="4" borderId="12" xfId="0" applyNumberFormat="1" applyFont="1" applyFill="1" applyBorder="1" applyAlignment="1">
      <alignment horizontal="right" vertical="center"/>
    </xf>
    <xf numFmtId="44" fontId="6" fillId="4" borderId="4" xfId="0" applyNumberFormat="1" applyFont="1" applyFill="1" applyBorder="1" applyAlignment="1">
      <alignment horizontal="right" vertical="center"/>
    </xf>
    <xf numFmtId="44" fontId="6" fillId="4" borderId="2" xfId="0" applyNumberFormat="1" applyFont="1" applyFill="1" applyBorder="1" applyAlignment="1">
      <alignment horizontal="right" vertical="center"/>
    </xf>
    <xf numFmtId="44" fontId="6" fillId="9" borderId="51" xfId="0" applyNumberFormat="1" applyFont="1" applyFill="1" applyBorder="1" applyAlignment="1">
      <alignment horizontal="right" vertical="center"/>
    </xf>
    <xf numFmtId="44" fontId="6" fillId="9" borderId="4" xfId="0" applyNumberFormat="1" applyFont="1" applyFill="1" applyBorder="1" applyAlignment="1">
      <alignment horizontal="right" vertical="center"/>
    </xf>
    <xf numFmtId="44" fontId="6" fillId="9" borderId="3" xfId="0" applyNumberFormat="1" applyFont="1" applyFill="1" applyBorder="1" applyAlignment="1">
      <alignment horizontal="right" vertical="center"/>
    </xf>
    <xf numFmtId="0" fontId="20" fillId="11" borderId="54" xfId="0" applyFont="1" applyFill="1" applyBorder="1" applyAlignment="1">
      <alignment horizontal="right" vertical="center"/>
    </xf>
    <xf numFmtId="0" fontId="19" fillId="11" borderId="38" xfId="0" applyFont="1" applyFill="1" applyBorder="1" applyAlignment="1">
      <alignment horizontal="right" vertical="center"/>
    </xf>
    <xf numFmtId="0" fontId="0" fillId="0" borderId="28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20" xfId="0" applyBorder="1" applyAlignment="1" applyProtection="1">
      <alignment horizontal="center" vertical="center"/>
      <protection locked="0"/>
    </xf>
    <xf numFmtId="0" fontId="0" fillId="0" borderId="32" xfId="0" applyBorder="1" applyAlignment="1" applyProtection="1">
      <alignment horizontal="center" vertical="center"/>
      <protection locked="0"/>
    </xf>
    <xf numFmtId="0" fontId="5" fillId="3" borderId="41" xfId="0" applyFont="1" applyFill="1" applyBorder="1" applyAlignment="1">
      <alignment horizontal="center" vertical="center"/>
    </xf>
    <xf numFmtId="0" fontId="5" fillId="3" borderId="30" xfId="0" applyFont="1" applyFill="1" applyBorder="1" applyAlignment="1">
      <alignment horizontal="center" vertical="center"/>
    </xf>
    <xf numFmtId="0" fontId="5" fillId="3" borderId="50" xfId="0" applyFont="1" applyFill="1" applyBorder="1" applyAlignment="1">
      <alignment horizontal="center" vertical="center"/>
    </xf>
    <xf numFmtId="0" fontId="6" fillId="7" borderId="51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0" fontId="5" fillId="7" borderId="52" xfId="0" applyFont="1" applyFill="1" applyBorder="1" applyAlignment="1">
      <alignment horizontal="center" vertical="center"/>
    </xf>
    <xf numFmtId="0" fontId="6" fillId="8" borderId="28" xfId="0" applyFont="1" applyFill="1" applyBorder="1" applyAlignment="1">
      <alignment horizontal="center" vertical="center"/>
    </xf>
    <xf numFmtId="0" fontId="12" fillId="8" borderId="5" xfId="0" applyFont="1" applyFill="1" applyBorder="1" applyAlignment="1">
      <alignment horizontal="center" vertical="center"/>
    </xf>
    <xf numFmtId="0" fontId="12" fillId="8" borderId="40" xfId="0" applyFont="1" applyFill="1" applyBorder="1" applyAlignment="1">
      <alignment horizontal="center" vertical="center"/>
    </xf>
    <xf numFmtId="0" fontId="12" fillId="8" borderId="29" xfId="0" applyFont="1" applyFill="1" applyBorder="1" applyAlignment="1">
      <alignment horizontal="center" vertical="center"/>
    </xf>
    <xf numFmtId="0" fontId="18" fillId="10" borderId="28" xfId="0" applyFont="1" applyFill="1" applyBorder="1" applyAlignment="1">
      <alignment horizontal="right" vertical="center"/>
    </xf>
    <xf numFmtId="0" fontId="2" fillId="10" borderId="5" xfId="0" applyFont="1" applyFill="1" applyBorder="1" applyAlignment="1">
      <alignment horizontal="right" vertical="center"/>
    </xf>
    <xf numFmtId="0" fontId="2" fillId="10" borderId="29" xfId="0" applyFont="1" applyFill="1" applyBorder="1" applyAlignment="1">
      <alignment horizontal="right" vertical="center"/>
    </xf>
    <xf numFmtId="0" fontId="18" fillId="9" borderId="5" xfId="0" applyFont="1" applyFill="1" applyBorder="1" applyAlignment="1">
      <alignment horizontal="right" vertical="center"/>
    </xf>
    <xf numFmtId="0" fontId="18" fillId="9" borderId="29" xfId="0" applyFont="1" applyFill="1" applyBorder="1" applyAlignment="1">
      <alignment horizontal="right" vertical="center"/>
    </xf>
  </cellXfs>
  <cellStyles count="3">
    <cellStyle name="Currency" xfId="1" builtinId="4"/>
    <cellStyle name="Good" xfId="2" builtinId="26"/>
    <cellStyle name="Normal" xfId="0" builtinId="0"/>
  </cellStyles>
  <dxfs count="0"/>
  <tableStyles count="0" defaultTableStyle="TableStyleMedium2" defaultPivotStyle="PivotStyleLight16"/>
  <colors>
    <mruColors>
      <color rgb="FFE8E8E6"/>
      <color rgb="FF7A9FCC"/>
      <color rgb="FFACD1D8"/>
      <color rgb="FF7FB8C3"/>
      <color rgb="FF234F76"/>
      <color rgb="FF509BAA"/>
      <color rgb="FF63A7B5"/>
      <color rgb="FF0A9050"/>
      <color rgb="FFE8F2F4"/>
      <color rgb="FF9EC2E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51436</xdr:colOff>
      <xdr:row>2</xdr:row>
      <xdr:rowOff>32386</xdr:rowOff>
    </xdr:from>
    <xdr:to>
      <xdr:col>0</xdr:col>
      <xdr:colOff>657226</xdr:colOff>
      <xdr:row>3</xdr:row>
      <xdr:rowOff>295276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FC42CB1-EB72-407E-A90E-DDA7023FAFA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6" y="537211"/>
          <a:ext cx="605790" cy="5867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FA02BC-1E69-4F66-886D-0B01EEF53C32}">
  <sheetPr>
    <pageSetUpPr fitToPage="1"/>
  </sheetPr>
  <dimension ref="A1:M83"/>
  <sheetViews>
    <sheetView tabSelected="1" topLeftCell="A6" zoomScaleNormal="100" workbookViewId="0">
      <selection activeCell="F30" sqref="F30"/>
    </sheetView>
  </sheetViews>
  <sheetFormatPr defaultColWidth="17.28515625" defaultRowHeight="15.75" x14ac:dyDescent="0.2"/>
  <cols>
    <col min="1" max="1" width="11" style="4" customWidth="1"/>
    <col min="2" max="2" width="46.140625" style="3" customWidth="1"/>
    <col min="3" max="3" width="11.28515625" style="2" customWidth="1"/>
    <col min="4" max="4" width="21.140625" style="5" customWidth="1"/>
    <col min="5" max="6" width="15.5703125" style="5" customWidth="1"/>
    <col min="7" max="8" width="25.140625" style="5" customWidth="1"/>
    <col min="9" max="16384" width="17.28515625" style="1"/>
  </cols>
  <sheetData>
    <row r="1" spans="1:13" s="14" customFormat="1" ht="33.75" customHeight="1" x14ac:dyDescent="0.35">
      <c r="A1" s="59" t="s">
        <v>55</v>
      </c>
      <c r="B1" s="60"/>
      <c r="C1" s="60"/>
      <c r="D1" s="60"/>
      <c r="E1" s="60"/>
      <c r="F1" s="60"/>
      <c r="G1" s="61" t="s">
        <v>13</v>
      </c>
      <c r="H1" s="62" t="s">
        <v>13</v>
      </c>
    </row>
    <row r="2" spans="1:13" ht="20.100000000000001" customHeight="1" x14ac:dyDescent="0.2">
      <c r="A2" s="63"/>
      <c r="B2" s="37"/>
      <c r="C2" s="37"/>
      <c r="D2" s="37"/>
      <c r="E2" s="37"/>
      <c r="F2" s="37"/>
      <c r="G2" s="37"/>
      <c r="H2" s="64"/>
      <c r="I2" s="37"/>
      <c r="J2" s="37"/>
      <c r="K2" s="37"/>
      <c r="L2" s="37"/>
      <c r="M2" s="38"/>
    </row>
    <row r="3" spans="1:13" ht="26.1" customHeight="1" x14ac:dyDescent="0.2">
      <c r="A3" s="77"/>
      <c r="B3" s="79" t="s">
        <v>4</v>
      </c>
      <c r="C3" s="80"/>
      <c r="D3" s="81"/>
      <c r="E3" s="85" t="s">
        <v>5</v>
      </c>
      <c r="F3" s="85"/>
      <c r="G3" s="85"/>
      <c r="H3" s="86"/>
    </row>
    <row r="4" spans="1:13" ht="26.1" customHeight="1" thickBot="1" x14ac:dyDescent="0.25">
      <c r="A4" s="78"/>
      <c r="B4" s="82" t="s">
        <v>6</v>
      </c>
      <c r="C4" s="83"/>
      <c r="D4" s="84"/>
      <c r="E4" s="87" t="s">
        <v>54</v>
      </c>
      <c r="F4" s="87"/>
      <c r="G4" s="87"/>
      <c r="H4" s="88"/>
    </row>
    <row r="5" spans="1:13" ht="20.100000000000001" customHeight="1" thickBot="1" x14ac:dyDescent="0.25">
      <c r="A5" s="109"/>
      <c r="B5" s="110"/>
      <c r="C5" s="110"/>
      <c r="D5" s="110"/>
      <c r="E5" s="111"/>
      <c r="F5" s="111"/>
      <c r="G5" s="111"/>
      <c r="H5" s="112"/>
    </row>
    <row r="6" spans="1:13" s="6" customFormat="1" ht="25.15" customHeight="1" x14ac:dyDescent="0.2">
      <c r="A6" s="113" t="s">
        <v>10</v>
      </c>
      <c r="B6" s="114"/>
      <c r="C6" s="114"/>
      <c r="D6" s="114"/>
      <c r="E6" s="114"/>
      <c r="F6" s="114"/>
      <c r="G6" s="114"/>
      <c r="H6" s="115"/>
    </row>
    <row r="7" spans="1:13" s="6" customFormat="1" ht="45" customHeight="1" x14ac:dyDescent="0.2">
      <c r="A7" s="65" t="s">
        <v>18</v>
      </c>
      <c r="B7" s="15" t="s">
        <v>0</v>
      </c>
      <c r="C7" s="31" t="s">
        <v>14</v>
      </c>
      <c r="D7" s="15" t="s">
        <v>15</v>
      </c>
      <c r="E7" s="34" t="s">
        <v>28</v>
      </c>
      <c r="F7" s="35" t="s">
        <v>16</v>
      </c>
      <c r="G7" s="17" t="s">
        <v>17</v>
      </c>
      <c r="H7" s="66" t="s">
        <v>27</v>
      </c>
    </row>
    <row r="8" spans="1:13" s="6" customFormat="1" ht="24.95" customHeight="1" x14ac:dyDescent="0.2">
      <c r="A8" s="116" t="s">
        <v>43</v>
      </c>
      <c r="B8" s="117"/>
      <c r="C8" s="117"/>
      <c r="D8" s="117"/>
      <c r="E8" s="117"/>
      <c r="F8" s="117"/>
      <c r="G8" s="117"/>
      <c r="H8" s="118"/>
    </row>
    <row r="9" spans="1:13" s="6" customFormat="1" ht="30" customHeight="1" x14ac:dyDescent="0.2">
      <c r="A9" s="67">
        <v>1</v>
      </c>
      <c r="B9" s="7" t="s">
        <v>31</v>
      </c>
      <c r="C9" s="8">
        <v>1</v>
      </c>
      <c r="D9" s="9" t="s">
        <v>19</v>
      </c>
      <c r="E9" s="36">
        <v>8</v>
      </c>
      <c r="F9" s="33">
        <v>0</v>
      </c>
      <c r="G9" s="73">
        <f>SUM(F9*E9)</f>
        <v>0</v>
      </c>
      <c r="H9" s="74">
        <f>SUM(G9*3)</f>
        <v>0</v>
      </c>
    </row>
    <row r="10" spans="1:13" s="6" customFormat="1" ht="30" customHeight="1" x14ac:dyDescent="0.2">
      <c r="A10" s="67">
        <v>2</v>
      </c>
      <c r="B10" s="7" t="s">
        <v>32</v>
      </c>
      <c r="C10" s="8">
        <v>1</v>
      </c>
      <c r="D10" s="9" t="s">
        <v>20</v>
      </c>
      <c r="E10" s="36">
        <v>2</v>
      </c>
      <c r="F10" s="33">
        <v>0</v>
      </c>
      <c r="G10" s="73">
        <f t="shared" ref="G10:G22" si="0">SUM(F10*E10)</f>
        <v>0</v>
      </c>
      <c r="H10" s="74">
        <f t="shared" ref="H10:H22" si="1">SUM(G10*3)</f>
        <v>0</v>
      </c>
    </row>
    <row r="11" spans="1:13" s="6" customFormat="1" ht="30" customHeight="1" x14ac:dyDescent="0.2">
      <c r="A11" s="67">
        <v>3</v>
      </c>
      <c r="B11" s="7" t="s">
        <v>33</v>
      </c>
      <c r="C11" s="8">
        <v>1</v>
      </c>
      <c r="D11" s="9" t="s">
        <v>24</v>
      </c>
      <c r="E11" s="36">
        <v>2</v>
      </c>
      <c r="F11" s="33">
        <v>0</v>
      </c>
      <c r="G11" s="73">
        <f t="shared" si="0"/>
        <v>0</v>
      </c>
      <c r="H11" s="74">
        <f t="shared" si="1"/>
        <v>0</v>
      </c>
    </row>
    <row r="12" spans="1:13" s="6" customFormat="1" ht="30" customHeight="1" x14ac:dyDescent="0.2">
      <c r="A12" s="67">
        <v>4</v>
      </c>
      <c r="B12" s="7" t="s">
        <v>30</v>
      </c>
      <c r="C12" s="8">
        <v>7</v>
      </c>
      <c r="D12" s="9" t="s">
        <v>19</v>
      </c>
      <c r="E12" s="36">
        <v>8</v>
      </c>
      <c r="F12" s="33">
        <v>0</v>
      </c>
      <c r="G12" s="73">
        <f t="shared" si="0"/>
        <v>0</v>
      </c>
      <c r="H12" s="74">
        <f t="shared" si="1"/>
        <v>0</v>
      </c>
    </row>
    <row r="13" spans="1:13" s="6" customFormat="1" ht="30" customHeight="1" x14ac:dyDescent="0.2">
      <c r="A13" s="67">
        <v>5</v>
      </c>
      <c r="B13" s="7" t="s">
        <v>34</v>
      </c>
      <c r="C13" s="8">
        <v>8</v>
      </c>
      <c r="D13" s="9" t="s">
        <v>20</v>
      </c>
      <c r="E13" s="36">
        <v>2</v>
      </c>
      <c r="F13" s="33">
        <v>0</v>
      </c>
      <c r="G13" s="73">
        <f t="shared" si="0"/>
        <v>0</v>
      </c>
      <c r="H13" s="74">
        <f>SUM(G13*3)</f>
        <v>0</v>
      </c>
    </row>
    <row r="14" spans="1:13" s="6" customFormat="1" ht="30" customHeight="1" x14ac:dyDescent="0.2">
      <c r="A14" s="67">
        <v>6</v>
      </c>
      <c r="B14" s="7" t="s">
        <v>35</v>
      </c>
      <c r="C14" s="8">
        <v>2</v>
      </c>
      <c r="D14" s="9" t="s">
        <v>19</v>
      </c>
      <c r="E14" s="36">
        <v>120</v>
      </c>
      <c r="F14" s="33">
        <v>0</v>
      </c>
      <c r="G14" s="73">
        <f t="shared" si="0"/>
        <v>0</v>
      </c>
      <c r="H14" s="74">
        <f>SUM(G14*3)</f>
        <v>0</v>
      </c>
    </row>
    <row r="15" spans="1:13" s="6" customFormat="1" ht="30" customHeight="1" x14ac:dyDescent="0.2">
      <c r="A15" s="67">
        <v>7</v>
      </c>
      <c r="B15" s="7" t="s">
        <v>36</v>
      </c>
      <c r="C15" s="8">
        <v>4</v>
      </c>
      <c r="D15" s="9" t="s">
        <v>37</v>
      </c>
      <c r="E15" s="36">
        <v>12</v>
      </c>
      <c r="F15" s="33">
        <v>0</v>
      </c>
      <c r="G15" s="73">
        <f t="shared" si="0"/>
        <v>0</v>
      </c>
      <c r="H15" s="74">
        <f t="shared" si="1"/>
        <v>0</v>
      </c>
    </row>
    <row r="16" spans="1:13" s="6" customFormat="1" ht="30" customHeight="1" x14ac:dyDescent="0.2">
      <c r="A16" s="67">
        <v>8</v>
      </c>
      <c r="B16" s="7" t="s">
        <v>36</v>
      </c>
      <c r="C16" s="8">
        <v>1</v>
      </c>
      <c r="D16" s="9" t="s">
        <v>19</v>
      </c>
      <c r="E16" s="36">
        <v>4</v>
      </c>
      <c r="F16" s="33">
        <v>0</v>
      </c>
      <c r="G16" s="73">
        <f t="shared" si="0"/>
        <v>0</v>
      </c>
      <c r="H16" s="74">
        <f t="shared" si="1"/>
        <v>0</v>
      </c>
    </row>
    <row r="17" spans="1:8" s="6" customFormat="1" ht="30" customHeight="1" x14ac:dyDescent="0.2">
      <c r="A17" s="67">
        <v>9</v>
      </c>
      <c r="B17" s="7" t="s">
        <v>36</v>
      </c>
      <c r="C17" s="8">
        <v>1</v>
      </c>
      <c r="D17" s="9" t="s">
        <v>20</v>
      </c>
      <c r="E17" s="36">
        <v>1</v>
      </c>
      <c r="F17" s="33">
        <v>0</v>
      </c>
      <c r="G17" s="73">
        <f t="shared" si="0"/>
        <v>0</v>
      </c>
      <c r="H17" s="74">
        <f t="shared" si="1"/>
        <v>0</v>
      </c>
    </row>
    <row r="18" spans="1:8" s="6" customFormat="1" ht="30" customHeight="1" x14ac:dyDescent="0.2">
      <c r="A18" s="67">
        <v>10</v>
      </c>
      <c r="B18" s="7" t="s">
        <v>38</v>
      </c>
      <c r="C18" s="8">
        <v>8</v>
      </c>
      <c r="D18" s="9" t="s">
        <v>20</v>
      </c>
      <c r="E18" s="36">
        <v>2</v>
      </c>
      <c r="F18" s="33">
        <v>0</v>
      </c>
      <c r="G18" s="73">
        <f t="shared" si="0"/>
        <v>0</v>
      </c>
      <c r="H18" s="74">
        <f t="shared" si="1"/>
        <v>0</v>
      </c>
    </row>
    <row r="19" spans="1:8" s="6" customFormat="1" ht="30" customHeight="1" x14ac:dyDescent="0.2">
      <c r="A19" s="67">
        <v>11</v>
      </c>
      <c r="B19" s="7" t="s">
        <v>39</v>
      </c>
      <c r="C19" s="8">
        <v>9</v>
      </c>
      <c r="D19" s="9" t="s">
        <v>20</v>
      </c>
      <c r="E19" s="36">
        <v>2</v>
      </c>
      <c r="F19" s="33">
        <v>0</v>
      </c>
      <c r="G19" s="73">
        <f t="shared" si="0"/>
        <v>0</v>
      </c>
      <c r="H19" s="74">
        <f t="shared" si="1"/>
        <v>0</v>
      </c>
    </row>
    <row r="20" spans="1:8" s="6" customFormat="1" ht="30" customHeight="1" x14ac:dyDescent="0.2">
      <c r="A20" s="67">
        <v>12</v>
      </c>
      <c r="B20" s="7" t="s">
        <v>40</v>
      </c>
      <c r="C20" s="8">
        <v>23</v>
      </c>
      <c r="D20" s="9" t="s">
        <v>20</v>
      </c>
      <c r="E20" s="36">
        <v>2</v>
      </c>
      <c r="F20" s="33">
        <v>0</v>
      </c>
      <c r="G20" s="73">
        <f t="shared" si="0"/>
        <v>0</v>
      </c>
      <c r="H20" s="74">
        <f t="shared" si="1"/>
        <v>0</v>
      </c>
    </row>
    <row r="21" spans="1:8" s="6" customFormat="1" ht="30" customHeight="1" x14ac:dyDescent="0.2">
      <c r="A21" s="67">
        <v>13</v>
      </c>
      <c r="B21" s="7" t="s">
        <v>42</v>
      </c>
      <c r="C21" s="8">
        <v>12</v>
      </c>
      <c r="D21" s="9" t="s">
        <v>20</v>
      </c>
      <c r="E21" s="36">
        <v>3</v>
      </c>
      <c r="F21" s="33">
        <v>0</v>
      </c>
      <c r="G21" s="73">
        <f t="shared" si="0"/>
        <v>0</v>
      </c>
      <c r="H21" s="74">
        <f t="shared" si="1"/>
        <v>0</v>
      </c>
    </row>
    <row r="22" spans="1:8" s="6" customFormat="1" ht="30" customHeight="1" thickBot="1" x14ac:dyDescent="0.25">
      <c r="A22" s="68">
        <v>14</v>
      </c>
      <c r="B22" s="40" t="s">
        <v>41</v>
      </c>
      <c r="C22" s="41">
        <v>9</v>
      </c>
      <c r="D22" s="42" t="s">
        <v>20</v>
      </c>
      <c r="E22" s="43">
        <v>5</v>
      </c>
      <c r="F22" s="44">
        <v>0</v>
      </c>
      <c r="G22" s="73">
        <f t="shared" si="0"/>
        <v>0</v>
      </c>
      <c r="H22" s="74">
        <f t="shared" si="1"/>
        <v>0</v>
      </c>
    </row>
    <row r="23" spans="1:8" s="6" customFormat="1" ht="30" customHeight="1" thickBot="1" x14ac:dyDescent="0.25">
      <c r="A23" s="123" t="s">
        <v>50</v>
      </c>
      <c r="B23" s="124"/>
      <c r="C23" s="124"/>
      <c r="D23" s="124"/>
      <c r="E23" s="124"/>
      <c r="F23" s="125"/>
      <c r="G23" s="48">
        <f>SUM(G9:G22)</f>
        <v>0</v>
      </c>
      <c r="H23" s="69"/>
    </row>
    <row r="24" spans="1:8" s="6" customFormat="1" ht="30" customHeight="1" thickBot="1" x14ac:dyDescent="0.25">
      <c r="A24" s="47"/>
      <c r="B24" s="46"/>
      <c r="C24" s="46"/>
      <c r="D24" s="126" t="s">
        <v>51</v>
      </c>
      <c r="E24" s="126"/>
      <c r="F24" s="126"/>
      <c r="G24" s="127"/>
      <c r="H24" s="45">
        <f>SUM(H9:H22)</f>
        <v>0</v>
      </c>
    </row>
    <row r="25" spans="1:8" s="6" customFormat="1" ht="30" customHeight="1" thickBot="1" x14ac:dyDescent="0.25">
      <c r="A25" s="70"/>
      <c r="B25" s="50"/>
      <c r="C25" s="50"/>
      <c r="D25" s="49"/>
      <c r="E25" s="49"/>
      <c r="F25" s="49"/>
      <c r="G25" s="49"/>
      <c r="H25" s="71"/>
    </row>
    <row r="26" spans="1:8" s="6" customFormat="1" ht="24.95" customHeight="1" thickBot="1" x14ac:dyDescent="0.25">
      <c r="A26" s="119" t="s">
        <v>44</v>
      </c>
      <c r="B26" s="120"/>
      <c r="C26" s="120"/>
      <c r="D26" s="120"/>
      <c r="E26" s="120"/>
      <c r="F26" s="120"/>
      <c r="G26" s="121"/>
      <c r="H26" s="122"/>
    </row>
    <row r="27" spans="1:8" s="6" customFormat="1" ht="30" customHeight="1" x14ac:dyDescent="0.2">
      <c r="A27" s="72">
        <v>15</v>
      </c>
      <c r="B27" s="51" t="s">
        <v>22</v>
      </c>
      <c r="C27" s="52">
        <v>4</v>
      </c>
      <c r="D27" s="53" t="s">
        <v>21</v>
      </c>
      <c r="E27" s="54">
        <v>2</v>
      </c>
      <c r="F27" s="57">
        <v>0</v>
      </c>
      <c r="G27" s="56"/>
      <c r="H27" s="75">
        <f>SUM(F27*E27)</f>
        <v>0</v>
      </c>
    </row>
    <row r="28" spans="1:8" s="6" customFormat="1" ht="30" customHeight="1" x14ac:dyDescent="0.2">
      <c r="A28" s="67">
        <v>16</v>
      </c>
      <c r="B28" s="7" t="s">
        <v>23</v>
      </c>
      <c r="C28" s="8">
        <v>1</v>
      </c>
      <c r="D28" s="9" t="s">
        <v>21</v>
      </c>
      <c r="E28" s="36">
        <v>2</v>
      </c>
      <c r="F28" s="9">
        <v>0</v>
      </c>
      <c r="G28" s="56"/>
      <c r="H28" s="76">
        <f t="shared" ref="H28:H33" si="2">SUM(F28*E28)</f>
        <v>0</v>
      </c>
    </row>
    <row r="29" spans="1:8" s="6" customFormat="1" ht="30" customHeight="1" x14ac:dyDescent="0.2">
      <c r="A29" s="67">
        <v>17</v>
      </c>
      <c r="B29" s="7" t="s">
        <v>25</v>
      </c>
      <c r="C29" s="8">
        <v>4</v>
      </c>
      <c r="D29" s="9" t="s">
        <v>21</v>
      </c>
      <c r="E29" s="36">
        <v>2</v>
      </c>
      <c r="F29" s="9">
        <v>0</v>
      </c>
      <c r="G29" s="56"/>
      <c r="H29" s="76">
        <f t="shared" si="2"/>
        <v>0</v>
      </c>
    </row>
    <row r="30" spans="1:8" s="6" customFormat="1" ht="30" customHeight="1" x14ac:dyDescent="0.2">
      <c r="A30" s="67">
        <v>18</v>
      </c>
      <c r="B30" s="7" t="s">
        <v>26</v>
      </c>
      <c r="C30" s="8">
        <v>7</v>
      </c>
      <c r="D30" s="9" t="s">
        <v>21</v>
      </c>
      <c r="E30" s="36">
        <v>2</v>
      </c>
      <c r="F30" s="9">
        <v>0</v>
      </c>
      <c r="G30" s="56"/>
      <c r="H30" s="76">
        <f t="shared" si="2"/>
        <v>0</v>
      </c>
    </row>
    <row r="31" spans="1:8" s="6" customFormat="1" ht="30" customHeight="1" x14ac:dyDescent="0.2">
      <c r="A31" s="67">
        <v>19</v>
      </c>
      <c r="B31" s="7" t="s">
        <v>29</v>
      </c>
      <c r="C31" s="8">
        <v>8</v>
      </c>
      <c r="D31" s="39" t="s">
        <v>45</v>
      </c>
      <c r="E31" s="36">
        <v>4</v>
      </c>
      <c r="F31" s="9">
        <v>0</v>
      </c>
      <c r="G31" s="56"/>
      <c r="H31" s="76">
        <f t="shared" si="2"/>
        <v>0</v>
      </c>
    </row>
    <row r="32" spans="1:8" s="6" customFormat="1" ht="45" customHeight="1" x14ac:dyDescent="0.2">
      <c r="A32" s="67">
        <v>20</v>
      </c>
      <c r="B32" s="7" t="s">
        <v>46</v>
      </c>
      <c r="C32" s="8">
        <v>1</v>
      </c>
      <c r="D32" s="9" t="s">
        <v>47</v>
      </c>
      <c r="E32" s="36">
        <v>30</v>
      </c>
      <c r="F32" s="9">
        <v>0</v>
      </c>
      <c r="G32" s="56"/>
      <c r="H32" s="76">
        <f t="shared" si="2"/>
        <v>0</v>
      </c>
    </row>
    <row r="33" spans="1:8" s="6" customFormat="1" ht="45" customHeight="1" x14ac:dyDescent="0.2">
      <c r="A33" s="67">
        <v>21</v>
      </c>
      <c r="B33" s="7" t="s">
        <v>48</v>
      </c>
      <c r="C33" s="8">
        <v>2</v>
      </c>
      <c r="D33" s="9" t="s">
        <v>49</v>
      </c>
      <c r="E33" s="36">
        <v>10</v>
      </c>
      <c r="F33" s="9">
        <v>0</v>
      </c>
      <c r="G33" s="56"/>
      <c r="H33" s="76">
        <f t="shared" si="2"/>
        <v>0</v>
      </c>
    </row>
    <row r="34" spans="1:8" s="10" customFormat="1" ht="25.15" customHeight="1" thickBot="1" x14ac:dyDescent="0.25">
      <c r="A34" s="104" t="s">
        <v>52</v>
      </c>
      <c r="B34" s="105"/>
      <c r="C34" s="105"/>
      <c r="D34" s="105"/>
      <c r="E34" s="105"/>
      <c r="F34" s="105"/>
      <c r="G34" s="106"/>
      <c r="H34" s="58">
        <f>SUM(H27:H33)</f>
        <v>0</v>
      </c>
    </row>
    <row r="35" spans="1:8" s="10" customFormat="1" ht="24.75" customHeight="1" thickBot="1" x14ac:dyDescent="0.25">
      <c r="A35" s="107" t="s">
        <v>53</v>
      </c>
      <c r="B35" s="108"/>
      <c r="C35" s="108"/>
      <c r="D35" s="108"/>
      <c r="E35" s="108"/>
      <c r="F35" s="108"/>
      <c r="G35" s="108"/>
      <c r="H35" s="55">
        <f>H24+H34</f>
        <v>0</v>
      </c>
    </row>
    <row r="36" spans="1:8" s="10" customFormat="1" ht="25.15" hidden="1" customHeight="1" x14ac:dyDescent="0.2">
      <c r="A36" s="92" t="s">
        <v>11</v>
      </c>
      <c r="B36" s="93"/>
      <c r="C36" s="93"/>
      <c r="D36" s="93"/>
      <c r="E36" s="93"/>
      <c r="F36" s="93"/>
      <c r="G36" s="94"/>
    </row>
    <row r="37" spans="1:8" s="10" customFormat="1" ht="25.15" hidden="1" customHeight="1" thickBot="1" x14ac:dyDescent="0.25">
      <c r="A37" s="16" t="s">
        <v>7</v>
      </c>
      <c r="B37" s="15" t="s">
        <v>0</v>
      </c>
      <c r="C37" s="15" t="s">
        <v>1</v>
      </c>
      <c r="D37" s="15" t="s">
        <v>2</v>
      </c>
      <c r="E37" s="32"/>
      <c r="F37" s="32"/>
      <c r="G37" s="17" t="s">
        <v>3</v>
      </c>
      <c r="H37" s="17" t="s">
        <v>3</v>
      </c>
    </row>
    <row r="38" spans="1:8" s="10" customFormat="1" ht="20.100000000000001" hidden="1" customHeight="1" thickBot="1" x14ac:dyDescent="0.25">
      <c r="A38" s="18">
        <v>1</v>
      </c>
      <c r="B38" s="7"/>
      <c r="C38" s="8"/>
      <c r="D38" s="9"/>
      <c r="E38" s="33"/>
      <c r="F38" s="33"/>
      <c r="G38" s="19" t="e">
        <f>D38*#REF!</f>
        <v>#REF!</v>
      </c>
      <c r="H38" s="19" t="e">
        <f>E38*#REF!</f>
        <v>#REF!</v>
      </c>
    </row>
    <row r="39" spans="1:8" s="10" customFormat="1" ht="25.15" hidden="1" customHeight="1" thickBot="1" x14ac:dyDescent="0.25">
      <c r="A39" s="101" t="s">
        <v>9</v>
      </c>
      <c r="B39" s="102"/>
      <c r="C39" s="102"/>
      <c r="D39" s="103"/>
      <c r="E39" s="29"/>
      <c r="F39" s="29"/>
      <c r="G39" s="20" t="e">
        <f>SUM(G38:G38)</f>
        <v>#REF!</v>
      </c>
      <c r="H39" s="20" t="e">
        <f>SUM(H38:H38)</f>
        <v>#REF!</v>
      </c>
    </row>
    <row r="40" spans="1:8" s="10" customFormat="1" ht="25.15" hidden="1" customHeight="1" thickBot="1" x14ac:dyDescent="0.25">
      <c r="A40" s="21"/>
      <c r="B40" s="11"/>
      <c r="C40" s="12"/>
      <c r="D40" s="13"/>
      <c r="E40" s="13"/>
      <c r="F40" s="13"/>
      <c r="G40" s="22"/>
      <c r="H40" s="22"/>
    </row>
    <row r="41" spans="1:8" s="10" customFormat="1" ht="25.15" hidden="1" customHeight="1" thickBot="1" x14ac:dyDescent="0.25">
      <c r="A41" s="95" t="s">
        <v>12</v>
      </c>
      <c r="B41" s="96"/>
      <c r="C41" s="96"/>
      <c r="D41" s="96"/>
      <c r="E41" s="96"/>
      <c r="F41" s="96"/>
      <c r="G41" s="97"/>
    </row>
    <row r="42" spans="1:8" s="10" customFormat="1" ht="25.15" hidden="1" customHeight="1" thickBot="1" x14ac:dyDescent="0.25">
      <c r="A42" s="16" t="s">
        <v>7</v>
      </c>
      <c r="B42" s="15" t="s">
        <v>0</v>
      </c>
      <c r="C42" s="15" t="s">
        <v>1</v>
      </c>
      <c r="D42" s="15" t="s">
        <v>2</v>
      </c>
      <c r="E42" s="32"/>
      <c r="F42" s="32"/>
      <c r="G42" s="17" t="s">
        <v>3</v>
      </c>
      <c r="H42" s="17" t="s">
        <v>3</v>
      </c>
    </row>
    <row r="43" spans="1:8" s="10" customFormat="1" ht="20.100000000000001" hidden="1" customHeight="1" thickBot="1" x14ac:dyDescent="0.25">
      <c r="A43" s="18">
        <v>1</v>
      </c>
      <c r="B43" s="7"/>
      <c r="C43" s="8"/>
      <c r="D43" s="9"/>
      <c r="E43" s="33"/>
      <c r="F43" s="33"/>
      <c r="G43" s="19" t="e">
        <f>D43*#REF!</f>
        <v>#REF!</v>
      </c>
      <c r="H43" s="19" t="e">
        <f>E43*#REF!</f>
        <v>#REF!</v>
      </c>
    </row>
    <row r="44" spans="1:8" s="10" customFormat="1" ht="25.15" hidden="1" customHeight="1" thickBot="1" x14ac:dyDescent="0.25">
      <c r="A44" s="98" t="s">
        <v>9</v>
      </c>
      <c r="B44" s="99"/>
      <c r="C44" s="99"/>
      <c r="D44" s="100"/>
      <c r="E44" s="30"/>
      <c r="F44" s="30"/>
      <c r="G44" s="24" t="e">
        <f>SUM(G43:G43)</f>
        <v>#REF!</v>
      </c>
      <c r="H44" s="24" t="e">
        <f>SUM(H43:H43)</f>
        <v>#REF!</v>
      </c>
    </row>
    <row r="45" spans="1:8" ht="32.1" hidden="1" customHeight="1" thickBot="1" x14ac:dyDescent="0.25">
      <c r="A45" s="25"/>
      <c r="B45" s="26"/>
      <c r="C45" s="26"/>
      <c r="D45" s="26"/>
      <c r="E45" s="26"/>
      <c r="F45" s="26"/>
      <c r="G45" s="27"/>
      <c r="H45" s="27"/>
    </row>
    <row r="46" spans="1:8" ht="26.1" hidden="1" customHeight="1" thickBot="1" x14ac:dyDescent="0.25">
      <c r="A46" s="89" t="s">
        <v>8</v>
      </c>
      <c r="B46" s="90"/>
      <c r="C46" s="90"/>
      <c r="D46" s="91"/>
      <c r="E46" s="28"/>
      <c r="F46" s="28"/>
      <c r="G46" s="23" t="e">
        <f>SUM(G34,G39,G44)</f>
        <v>#REF!</v>
      </c>
      <c r="H46" s="23" t="e">
        <f>SUM(H34,H39,H44)</f>
        <v>#REF!</v>
      </c>
    </row>
    <row r="47" spans="1:8" ht="33" customHeight="1" x14ac:dyDescent="0.2"/>
    <row r="48" spans="1:8" ht="33" customHeight="1" x14ac:dyDescent="0.2"/>
    <row r="49" ht="33" customHeight="1" x14ac:dyDescent="0.2"/>
    <row r="50" ht="33" customHeight="1" x14ac:dyDescent="0.2"/>
    <row r="51" ht="33" customHeight="1" x14ac:dyDescent="0.2"/>
    <row r="52" ht="33" customHeight="1" x14ac:dyDescent="0.2"/>
    <row r="53" ht="33" customHeight="1" x14ac:dyDescent="0.2"/>
    <row r="54" ht="33" customHeight="1" x14ac:dyDescent="0.2"/>
    <row r="55" ht="33" customHeight="1" x14ac:dyDescent="0.2"/>
    <row r="56" ht="33" customHeight="1" x14ac:dyDescent="0.2"/>
    <row r="57" ht="33" customHeight="1" x14ac:dyDescent="0.2"/>
    <row r="58" ht="33" customHeight="1" x14ac:dyDescent="0.2"/>
    <row r="59" ht="33" customHeight="1" x14ac:dyDescent="0.2"/>
    <row r="60" ht="33" customHeight="1" x14ac:dyDescent="0.2"/>
    <row r="61" ht="33" customHeight="1" x14ac:dyDescent="0.2"/>
    <row r="62" ht="33" customHeight="1" x14ac:dyDescent="0.2"/>
    <row r="63" ht="33" customHeight="1" x14ac:dyDescent="0.2"/>
    <row r="64" ht="33" customHeight="1" x14ac:dyDescent="0.2"/>
    <row r="65" ht="33" customHeight="1" x14ac:dyDescent="0.2"/>
    <row r="66" ht="33" customHeight="1" x14ac:dyDescent="0.2"/>
    <row r="67" ht="33" customHeight="1" x14ac:dyDescent="0.2"/>
    <row r="68" ht="33" customHeight="1" x14ac:dyDescent="0.2"/>
    <row r="69" ht="33" customHeight="1" x14ac:dyDescent="0.2"/>
    <row r="70" ht="33" customHeight="1" x14ac:dyDescent="0.2"/>
    <row r="71" ht="33" customHeight="1" x14ac:dyDescent="0.2"/>
    <row r="72" ht="33" customHeight="1" x14ac:dyDescent="0.2"/>
    <row r="73" ht="33" customHeight="1" x14ac:dyDescent="0.2"/>
    <row r="74" ht="33" customHeight="1" x14ac:dyDescent="0.2"/>
    <row r="75" ht="33" customHeight="1" x14ac:dyDescent="0.2"/>
    <row r="76" ht="33" customHeight="1" x14ac:dyDescent="0.2"/>
    <row r="77" ht="33" customHeight="1" x14ac:dyDescent="0.2"/>
    <row r="78" ht="33" customHeight="1" x14ac:dyDescent="0.2"/>
    <row r="79" ht="33" customHeight="1" x14ac:dyDescent="0.2"/>
    <row r="80" ht="33" customHeight="1" x14ac:dyDescent="0.2"/>
    <row r="81" ht="33" customHeight="1" x14ac:dyDescent="0.2"/>
    <row r="82" ht="33" customHeight="1" x14ac:dyDescent="0.2"/>
    <row r="83" ht="33" customHeight="1" x14ac:dyDescent="0.2"/>
  </sheetData>
  <sheetProtection selectLockedCells="1"/>
  <mergeCells count="18">
    <mergeCell ref="A34:G34"/>
    <mergeCell ref="A35:G35"/>
    <mergeCell ref="A5:H5"/>
    <mergeCell ref="A6:H6"/>
    <mergeCell ref="A8:H8"/>
    <mergeCell ref="A26:H26"/>
    <mergeCell ref="A23:F23"/>
    <mergeCell ref="D24:G24"/>
    <mergeCell ref="A46:D46"/>
    <mergeCell ref="A36:G36"/>
    <mergeCell ref="A41:G41"/>
    <mergeCell ref="A44:D44"/>
    <mergeCell ref="A39:D39"/>
    <mergeCell ref="A3:A4"/>
    <mergeCell ref="B3:D3"/>
    <mergeCell ref="B4:D4"/>
    <mergeCell ref="E3:H3"/>
    <mergeCell ref="E4:H4"/>
  </mergeCells>
  <phoneticPr fontId="10" type="noConversion"/>
  <pageMargins left="0.3" right="0.2" top="0.36" bottom="0.2" header="0.25" footer="0.25"/>
  <pageSetup scale="39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City of Ocala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Corrin M. Fitsemons</dc:creator>
  <cp:lastModifiedBy>Caley Conard</cp:lastModifiedBy>
  <cp:lastPrinted>2026-04-06T19:30:52Z</cp:lastPrinted>
  <dcterms:created xsi:type="dcterms:W3CDTF">2021-02-18T18:39:10Z</dcterms:created>
  <dcterms:modified xsi:type="dcterms:W3CDTF">2026-05-06T14:14:31Z</dcterms:modified>
</cp:coreProperties>
</file>